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975" activeTab="0"/>
  </bookViews>
  <sheets>
    <sheet name="Clean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<sst xmlns="http://schemas.openxmlformats.org/spreadsheetml/2006/main" count="287" uniqueCount="81">
  <si>
    <t>Wyoming</t>
  </si>
  <si>
    <t>Wisconsin</t>
  </si>
  <si>
    <t>West Virginia</t>
  </si>
  <si>
    <t>Washington</t>
  </si>
  <si>
    <t>Virginia</t>
  </si>
  <si>
    <t>Vermont</t>
  </si>
  <si>
    <t>Utah</t>
  </si>
  <si>
    <t>U.S. Total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</si>
  <si>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</si>
  <si>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</si>
  <si>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</si>
  <si>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</si>
  <si>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</si>
  <si>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</si>
  <si>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</si>
  <si>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</si>
  <si>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</si>
  <si>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</si>
  <si>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</si>
  <si>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</si>
  <si>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</si>
  <si>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</si>
  <si>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</si>
  <si>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</si>
  <si>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</si>
  <si>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</si>
  <si>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</si>
  <si>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</si>
  <si>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</si>
  <si>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</si>
  <si>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</si>
  <si>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</si>
  <si>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</si>
  <si>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</si>
  <si>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</si>
  <si>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</si>
  <si>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</si>
  <si>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</si>
  <si>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</si>
  <si>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</si>
  <si>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</si>
  <si>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</si>
  <si>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</si>
  <si>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</si>
  <si>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</si>
  <si>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</si>
  <si>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</si>
  <si>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</si>
  <si>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</si>
  <si>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</si>
  <si>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</si>
  <si>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</si>
  <si>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State</t>
  </si>
  <si>
    <t>Obama%</t>
  </si>
  <si>
    <t>2012 Electors</t>
  </si>
  <si>
    <t>2008 Electors</t>
  </si>
  <si>
    <t>Obama?</t>
  </si>
  <si>
    <t>No</t>
  </si>
  <si>
    <t>Yes</t>
  </si>
  <si>
    <t>Obama Electors in 2008</t>
  </si>
  <si>
    <t>McCain Electors in 2008</t>
  </si>
  <si>
    <t>2008 Obama</t>
  </si>
  <si>
    <t>Yes*</t>
  </si>
  <si>
    <t>2012 Obama</t>
  </si>
  <si>
    <t>Yes* means Obama won with less than 50% (switched to Romney)</t>
  </si>
  <si>
    <t>Obama drops to 322 based on WI (10; Ryan home state)</t>
  </si>
  <si>
    <t>Battleground states to Romney: NV (6); VA (13); CO (9); NH (4); NM (5); IA (6)</t>
  </si>
  <si>
    <t xml:space="preserve">If Romney can win all of the battleground states we listed, plus any of those three, he wins. </t>
  </si>
  <si>
    <t>FL: Seniors will overwhelmingly vote against Ryan due to his Medicare plans.</t>
  </si>
  <si>
    <t>OH and MI: Romney is trying to make the case that he supported the Detroit automakers, but it hasn't been enough.</t>
  </si>
  <si>
    <t>But we think Obama will win each of those three, because:</t>
  </si>
  <si>
    <t>D.C.</t>
  </si>
  <si>
    <t>Obama 2012</t>
  </si>
  <si>
    <t>Romney 2012</t>
  </si>
  <si>
    <t>Obama</t>
  </si>
  <si>
    <t>Romney</t>
  </si>
  <si>
    <t>-7 Obama</t>
  </si>
  <si>
    <t>Obama drops to 332 because he did not achieve 50% in IN (11), or NC (15) in 2008 (Romney wins those)</t>
  </si>
  <si>
    <t>Obama drops from 365 to 358 just based on electoral shift (including losing 1 NE electoral vote)</t>
  </si>
  <si>
    <t>Obama down to 279 with only three battleground states left: FL, OH, MI</t>
  </si>
  <si>
    <t>Census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</si>
</sst>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0" borderId="0">
      <alignment horizontal="center" wrapText="1"/>
      <protection/>
    </xf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21" fillId="0" borderId="0">
      <alignment wrapText="1"/>
      <protection/>
    </xf>
    <xf numFmtId="164" fontId="0" fillId="0" borderId="0">
      <alignment/>
      <protection/>
    </xf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Cel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oleculeCell" xfId="55"/>
    <cellStyle name="MoleculePicture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C49">
      <selection activeCell="C64" sqref="C64:C65"/>
    </sheetView>
  </sheetViews>
  <sheetFormatPr defaultColWidth="9.140625" defaultRowHeight="15"/>
  <cols>
    <col min="1" max="1" width="17.7109375" style="0" customWidth="1"/>
    <col min="3" max="5" width="9.140625" style="3" customWidth="1"/>
    <col min="7" max="8" width="9.140625" style="3" customWidth="1"/>
    <col min="10" max="10" width="15.00390625" style="0" customWidth="1"/>
  </cols>
  <sheetData>
    <row r="1" spans="1:14" s="6" customFormat="1" ht="30">
      <c r="A1" s="4" t="s">
        <v>52</v>
      </c>
      <c r="B1" s="7" t="s">
        <v>55</v>
      </c>
      <c r="C1" s="5" t="s">
        <v>56</v>
      </c>
      <c r="D1" s="5" t="s">
        <v>61</v>
      </c>
      <c r="E1" s="5" t="s">
        <v>80</v>
      </c>
      <c r="F1" s="7" t="s">
        <v>54</v>
      </c>
      <c r="G1" s="5" t="s">
        <v>56</v>
      </c>
      <c r="H1" s="5" t="s">
        <v>63</v>
      </c>
      <c r="J1" s="4" t="s">
        <v>52</v>
      </c>
      <c r="K1" s="7" t="s">
        <v>74</v>
      </c>
      <c r="L1" s="7" t="s">
        <v>75</v>
      </c>
      <c r="N1" t="str">
        <f>"&lt;tr&gt;&lt;td&gt;"&amp;J1&amp;"&lt;/td&gt;&lt;td&gt;"&amp;K1&amp;"&lt;/td&gt;&lt;td&gt;"&amp;L1&amp;"&lt;/td&gt;&lt;/tr&gt;"</f>
        <v>&lt;tr&gt;&lt;td&gt;State&lt;/td&gt;&lt;td&gt;Obama&lt;/td&gt;&lt;td&gt;Romney&lt;/td&gt;&lt;/tr&gt;</v>
      </c>
    </row>
    <row r="2" spans="1:14" ht="15">
      <c r="A2" t="s">
        <v>51</v>
      </c>
      <c r="B2">
        <v>9</v>
      </c>
      <c r="C2" s="3" t="s">
        <v>57</v>
      </c>
      <c r="D2" s="3">
        <f>IF(C2="No",0,B2)</f>
        <v>0</v>
      </c>
      <c r="F2">
        <f>B2+E2</f>
        <v>9</v>
      </c>
      <c r="G2" s="3" t="s">
        <v>57</v>
      </c>
      <c r="H2" s="3">
        <f>IF(G2="No",0,F2)</f>
        <v>0</v>
      </c>
      <c r="J2" t="s">
        <v>51</v>
      </c>
      <c r="K2">
        <f>IF(H2=0,"",F2)</f>
      </c>
      <c r="L2">
        <f>IF(H2=0,F2,"")</f>
        <v>9</v>
      </c>
      <c r="N2" t="str">
        <f>"&lt;tr&gt;&lt;td&gt;"&amp;J2&amp;"&lt;/td&gt;&lt;td&gt;"&amp;K2&amp;"&lt;/td&gt;&lt;td&gt;"&amp;L2&amp;"&lt;/td&gt;&lt;/tr&gt;"</f>
        <v>&lt;tr&gt;&lt;td&gt;Alabama&lt;/td&gt;&lt;td&gt;&lt;/td&gt;&lt;td&gt;9&lt;/td&gt;&lt;/tr&gt;</v>
      </c>
    </row>
    <row r="3" spans="1:14" ht="15">
      <c r="A3" t="s">
        <v>50</v>
      </c>
      <c r="B3">
        <v>3</v>
      </c>
      <c r="C3" s="3" t="s">
        <v>57</v>
      </c>
      <c r="D3" s="3">
        <f aca="true" t="shared" si="0" ref="D3:D52">IF(C3="No",0,B3)</f>
        <v>0</v>
      </c>
      <c r="F3">
        <f aca="true" t="shared" si="1" ref="F3:F52">B3+E3</f>
        <v>3</v>
      </c>
      <c r="G3" s="3" t="s">
        <v>57</v>
      </c>
      <c r="H3" s="3">
        <f aca="true" t="shared" si="2" ref="H3:H52">IF(G3="No",0,F3)</f>
        <v>0</v>
      </c>
      <c r="J3" t="s">
        <v>50</v>
      </c>
      <c r="K3">
        <f aca="true" t="shared" si="3" ref="K3:K52">IF(H3=0,"",F3)</f>
      </c>
      <c r="L3">
        <f aca="true" t="shared" si="4" ref="L3:L52">IF(H3=0,F3,"")</f>
        <v>3</v>
      </c>
      <c r="N3" t="str">
        <f aca="true" t="shared" si="5" ref="N3:N52">"&lt;tr&gt;&lt;td&gt;"&amp;J3&amp;"&lt;/td&gt;&lt;td&gt;"&amp;K3&amp;"&lt;/td&gt;&lt;td&gt;"&amp;L3&amp;"&lt;/td&gt;&lt;/tr&gt;"</f>
        <v>&lt;tr&gt;&lt;td&gt;Alaska&lt;/td&gt;&lt;td&gt;&lt;/td&gt;&lt;td&gt;3&lt;/td&gt;&lt;/tr&gt;</v>
      </c>
    </row>
    <row r="4" spans="1:14" ht="15">
      <c r="A4" t="s">
        <v>49</v>
      </c>
      <c r="B4">
        <v>10</v>
      </c>
      <c r="C4" s="3" t="s">
        <v>57</v>
      </c>
      <c r="D4" s="3">
        <f t="shared" si="0"/>
        <v>0</v>
      </c>
      <c r="E4" s="3">
        <v>1</v>
      </c>
      <c r="F4">
        <f t="shared" si="1"/>
        <v>11</v>
      </c>
      <c r="G4" s="3" t="s">
        <v>57</v>
      </c>
      <c r="H4" s="3">
        <f t="shared" si="2"/>
        <v>0</v>
      </c>
      <c r="J4" t="s">
        <v>49</v>
      </c>
      <c r="K4">
        <f t="shared" si="3"/>
      </c>
      <c r="L4">
        <f t="shared" si="4"/>
        <v>11</v>
      </c>
      <c r="N4" t="str">
        <f t="shared" si="5"/>
        <v>&lt;tr&gt;&lt;td&gt;Arizona&lt;/td&gt;&lt;td&gt;&lt;/td&gt;&lt;td&gt;11&lt;/td&gt;&lt;/tr&gt;</v>
      </c>
    </row>
    <row r="5" spans="1:14" ht="15">
      <c r="A5" t="s">
        <v>48</v>
      </c>
      <c r="B5">
        <v>6</v>
      </c>
      <c r="C5" s="3" t="s">
        <v>57</v>
      </c>
      <c r="D5" s="3">
        <f t="shared" si="0"/>
        <v>0</v>
      </c>
      <c r="F5">
        <f t="shared" si="1"/>
        <v>6</v>
      </c>
      <c r="G5" s="3" t="s">
        <v>57</v>
      </c>
      <c r="H5" s="3">
        <f t="shared" si="2"/>
        <v>0</v>
      </c>
      <c r="J5" t="s">
        <v>48</v>
      </c>
      <c r="K5">
        <f t="shared" si="3"/>
      </c>
      <c r="L5">
        <f t="shared" si="4"/>
        <v>6</v>
      </c>
      <c r="N5" t="str">
        <f t="shared" si="5"/>
        <v>&lt;tr&gt;&lt;td&gt;Arkansas&lt;/td&gt;&lt;td&gt;&lt;/td&gt;&lt;td&gt;6&lt;/td&gt;&lt;/tr&gt;</v>
      </c>
    </row>
    <row r="6" spans="1:14" ht="15">
      <c r="A6" s="1" t="s">
        <v>47</v>
      </c>
      <c r="B6">
        <v>55</v>
      </c>
      <c r="C6" s="3" t="s">
        <v>58</v>
      </c>
      <c r="D6" s="3">
        <f t="shared" si="0"/>
        <v>55</v>
      </c>
      <c r="F6">
        <f t="shared" si="1"/>
        <v>55</v>
      </c>
      <c r="G6" s="3" t="s">
        <v>58</v>
      </c>
      <c r="H6" s="3">
        <f t="shared" si="2"/>
        <v>55</v>
      </c>
      <c r="J6" t="s">
        <v>47</v>
      </c>
      <c r="K6">
        <f t="shared" si="3"/>
        <v>55</v>
      </c>
      <c r="L6">
        <f t="shared" si="4"/>
      </c>
      <c r="N6" t="str">
        <f t="shared" si="5"/>
        <v>&lt;tr&gt;&lt;td&gt;California&lt;/td&gt;&lt;td&gt;55&lt;/td&gt;&lt;td&gt;&lt;/td&gt;&lt;/tr&gt;</v>
      </c>
    </row>
    <row r="7" spans="1:14" ht="15">
      <c r="A7" t="s">
        <v>46</v>
      </c>
      <c r="B7">
        <v>9</v>
      </c>
      <c r="C7" s="3" t="s">
        <v>58</v>
      </c>
      <c r="D7" s="3">
        <f t="shared" si="0"/>
        <v>9</v>
      </c>
      <c r="F7">
        <f t="shared" si="1"/>
        <v>9</v>
      </c>
      <c r="G7" s="3" t="s">
        <v>57</v>
      </c>
      <c r="H7" s="3">
        <f t="shared" si="2"/>
        <v>0</v>
      </c>
      <c r="J7" t="s">
        <v>46</v>
      </c>
      <c r="K7">
        <f t="shared" si="3"/>
      </c>
      <c r="L7">
        <f t="shared" si="4"/>
        <v>9</v>
      </c>
      <c r="N7" t="str">
        <f t="shared" si="5"/>
        <v>&lt;tr&gt;&lt;td&gt;Colorado&lt;/td&gt;&lt;td&gt;&lt;/td&gt;&lt;td&gt;9&lt;/td&gt;&lt;/tr&gt;</v>
      </c>
    </row>
    <row r="8" spans="1:14" ht="15">
      <c r="A8" t="s">
        <v>45</v>
      </c>
      <c r="B8">
        <v>7</v>
      </c>
      <c r="C8" s="3" t="s">
        <v>58</v>
      </c>
      <c r="D8" s="3">
        <f t="shared" si="0"/>
        <v>7</v>
      </c>
      <c r="F8">
        <f t="shared" si="1"/>
        <v>7</v>
      </c>
      <c r="G8" s="3" t="s">
        <v>58</v>
      </c>
      <c r="H8" s="3">
        <f t="shared" si="2"/>
        <v>7</v>
      </c>
      <c r="J8" t="s">
        <v>45</v>
      </c>
      <c r="K8">
        <f t="shared" si="3"/>
        <v>7</v>
      </c>
      <c r="L8">
        <f t="shared" si="4"/>
      </c>
      <c r="N8" t="str">
        <f t="shared" si="5"/>
        <v>&lt;tr&gt;&lt;td&gt;Connecticut&lt;/td&gt;&lt;td&gt;7&lt;/td&gt;&lt;td&gt;&lt;/td&gt;&lt;/tr&gt;</v>
      </c>
    </row>
    <row r="9" spans="1:14" ht="15">
      <c r="A9" t="s">
        <v>44</v>
      </c>
      <c r="B9">
        <v>3</v>
      </c>
      <c r="C9" s="3" t="s">
        <v>58</v>
      </c>
      <c r="D9" s="3">
        <f t="shared" si="0"/>
        <v>3</v>
      </c>
      <c r="F9">
        <f t="shared" si="1"/>
        <v>3</v>
      </c>
      <c r="G9" s="3" t="s">
        <v>58</v>
      </c>
      <c r="H9" s="3">
        <f t="shared" si="2"/>
        <v>3</v>
      </c>
      <c r="J9" t="s">
        <v>44</v>
      </c>
      <c r="K9">
        <f t="shared" si="3"/>
        <v>3</v>
      </c>
      <c r="L9">
        <f t="shared" si="4"/>
      </c>
      <c r="N9" t="str">
        <f t="shared" si="5"/>
        <v>&lt;tr&gt;&lt;td&gt;Delaware&lt;/td&gt;&lt;td&gt;3&lt;/td&gt;&lt;td&gt;&lt;/td&gt;&lt;/tr&gt;</v>
      </c>
    </row>
    <row r="10" spans="1:14" ht="15">
      <c r="A10" s="1" t="s">
        <v>43</v>
      </c>
      <c r="B10">
        <v>3</v>
      </c>
      <c r="C10" s="3" t="s">
        <v>58</v>
      </c>
      <c r="D10" s="3">
        <f t="shared" si="0"/>
        <v>3</v>
      </c>
      <c r="F10">
        <f t="shared" si="1"/>
        <v>3</v>
      </c>
      <c r="G10" s="3" t="s">
        <v>58</v>
      </c>
      <c r="H10" s="3">
        <f t="shared" si="2"/>
        <v>3</v>
      </c>
      <c r="J10" t="s">
        <v>71</v>
      </c>
      <c r="K10">
        <f t="shared" si="3"/>
        <v>3</v>
      </c>
      <c r="L10">
        <f t="shared" si="4"/>
      </c>
      <c r="N10" t="str">
        <f t="shared" si="5"/>
        <v>&lt;tr&gt;&lt;td&gt;D.C.&lt;/td&gt;&lt;td&gt;3&lt;/td&gt;&lt;td&gt;&lt;/td&gt;&lt;/tr&gt;</v>
      </c>
    </row>
    <row r="11" spans="1:14" ht="15">
      <c r="A11" t="s">
        <v>42</v>
      </c>
      <c r="B11">
        <v>27</v>
      </c>
      <c r="C11" s="3" t="s">
        <v>58</v>
      </c>
      <c r="D11" s="3">
        <f t="shared" si="0"/>
        <v>27</v>
      </c>
      <c r="E11" s="3">
        <v>2</v>
      </c>
      <c r="F11">
        <f t="shared" si="1"/>
        <v>29</v>
      </c>
      <c r="G11" s="3" t="s">
        <v>58</v>
      </c>
      <c r="H11" s="3">
        <f t="shared" si="2"/>
        <v>29</v>
      </c>
      <c r="J11" t="s">
        <v>42</v>
      </c>
      <c r="K11">
        <f t="shared" si="3"/>
        <v>29</v>
      </c>
      <c r="L11">
        <f t="shared" si="4"/>
      </c>
      <c r="N11" t="str">
        <f t="shared" si="5"/>
        <v>&lt;tr&gt;&lt;td&gt;Florida&lt;/td&gt;&lt;td&gt;29&lt;/td&gt;&lt;td&gt;&lt;/td&gt;&lt;/tr&gt;</v>
      </c>
    </row>
    <row r="12" spans="1:14" ht="15">
      <c r="A12" t="s">
        <v>41</v>
      </c>
      <c r="B12">
        <v>15</v>
      </c>
      <c r="C12" s="3" t="s">
        <v>57</v>
      </c>
      <c r="D12" s="3">
        <f t="shared" si="0"/>
        <v>0</v>
      </c>
      <c r="E12" s="3">
        <v>1</v>
      </c>
      <c r="F12">
        <f t="shared" si="1"/>
        <v>16</v>
      </c>
      <c r="G12" s="3" t="s">
        <v>57</v>
      </c>
      <c r="H12" s="3">
        <f t="shared" si="2"/>
        <v>0</v>
      </c>
      <c r="J12" t="s">
        <v>41</v>
      </c>
      <c r="K12">
        <f t="shared" si="3"/>
      </c>
      <c r="L12">
        <f t="shared" si="4"/>
        <v>16</v>
      </c>
      <c r="N12" t="str">
        <f t="shared" si="5"/>
        <v>&lt;tr&gt;&lt;td&gt;Georgia&lt;/td&gt;&lt;td&gt;&lt;/td&gt;&lt;td&gt;16&lt;/td&gt;&lt;/tr&gt;</v>
      </c>
    </row>
    <row r="13" spans="1:14" ht="15">
      <c r="A13" t="s">
        <v>40</v>
      </c>
      <c r="B13">
        <v>4</v>
      </c>
      <c r="C13" s="3" t="s">
        <v>58</v>
      </c>
      <c r="D13" s="3">
        <f t="shared" si="0"/>
        <v>4</v>
      </c>
      <c r="F13">
        <f t="shared" si="1"/>
        <v>4</v>
      </c>
      <c r="G13" s="3" t="s">
        <v>58</v>
      </c>
      <c r="H13" s="3">
        <f t="shared" si="2"/>
        <v>4</v>
      </c>
      <c r="J13" t="s">
        <v>40</v>
      </c>
      <c r="K13">
        <f t="shared" si="3"/>
        <v>4</v>
      </c>
      <c r="L13">
        <f t="shared" si="4"/>
      </c>
      <c r="N13" t="str">
        <f t="shared" si="5"/>
        <v>&lt;tr&gt;&lt;td&gt;Hawaii&lt;/td&gt;&lt;td&gt;4&lt;/td&gt;&lt;td&gt;&lt;/td&gt;&lt;/tr&gt;</v>
      </c>
    </row>
    <row r="14" spans="1:14" ht="15">
      <c r="A14" s="1" t="s">
        <v>39</v>
      </c>
      <c r="B14">
        <v>4</v>
      </c>
      <c r="C14" s="3" t="s">
        <v>57</v>
      </c>
      <c r="D14" s="3">
        <f t="shared" si="0"/>
        <v>0</v>
      </c>
      <c r="F14">
        <f t="shared" si="1"/>
        <v>4</v>
      </c>
      <c r="G14" s="3" t="s">
        <v>57</v>
      </c>
      <c r="H14" s="3">
        <f t="shared" si="2"/>
        <v>0</v>
      </c>
      <c r="J14" t="s">
        <v>39</v>
      </c>
      <c r="K14">
        <f t="shared" si="3"/>
      </c>
      <c r="L14">
        <f t="shared" si="4"/>
        <v>4</v>
      </c>
      <c r="N14" t="str">
        <f t="shared" si="5"/>
        <v>&lt;tr&gt;&lt;td&gt;Idaho&lt;/td&gt;&lt;td&gt;&lt;/td&gt;&lt;td&gt;4&lt;/td&gt;&lt;/tr&gt;</v>
      </c>
    </row>
    <row r="15" spans="1:14" ht="15">
      <c r="A15" t="s">
        <v>38</v>
      </c>
      <c r="B15">
        <v>21</v>
      </c>
      <c r="C15" s="3" t="s">
        <v>58</v>
      </c>
      <c r="D15" s="3">
        <f t="shared" si="0"/>
        <v>21</v>
      </c>
      <c r="E15" s="3">
        <v>-1</v>
      </c>
      <c r="F15">
        <f t="shared" si="1"/>
        <v>20</v>
      </c>
      <c r="G15" s="3" t="s">
        <v>58</v>
      </c>
      <c r="H15" s="3">
        <f t="shared" si="2"/>
        <v>20</v>
      </c>
      <c r="J15" t="s">
        <v>38</v>
      </c>
      <c r="K15">
        <f t="shared" si="3"/>
        <v>20</v>
      </c>
      <c r="L15">
        <f t="shared" si="4"/>
      </c>
      <c r="N15" t="str">
        <f t="shared" si="5"/>
        <v>&lt;tr&gt;&lt;td&gt;Illinois&lt;/td&gt;&lt;td&gt;20&lt;/td&gt;&lt;td&gt;&lt;/td&gt;&lt;/tr&gt;</v>
      </c>
    </row>
    <row r="16" spans="1:14" ht="15">
      <c r="A16" t="s">
        <v>37</v>
      </c>
      <c r="B16">
        <v>11</v>
      </c>
      <c r="C16" s="3" t="s">
        <v>62</v>
      </c>
      <c r="D16" s="3">
        <f t="shared" si="0"/>
        <v>11</v>
      </c>
      <c r="F16">
        <f t="shared" si="1"/>
        <v>11</v>
      </c>
      <c r="G16" s="3" t="s">
        <v>57</v>
      </c>
      <c r="H16" s="3">
        <f t="shared" si="2"/>
        <v>0</v>
      </c>
      <c r="J16" t="s">
        <v>37</v>
      </c>
      <c r="K16">
        <f t="shared" si="3"/>
      </c>
      <c r="L16">
        <f t="shared" si="4"/>
        <v>11</v>
      </c>
      <c r="N16" t="str">
        <f t="shared" si="5"/>
        <v>&lt;tr&gt;&lt;td&gt;Indiana&lt;/td&gt;&lt;td&gt;&lt;/td&gt;&lt;td&gt;11&lt;/td&gt;&lt;/tr&gt;</v>
      </c>
    </row>
    <row r="17" spans="1:14" ht="15">
      <c r="A17" t="s">
        <v>36</v>
      </c>
      <c r="B17">
        <v>7</v>
      </c>
      <c r="C17" s="3" t="s">
        <v>58</v>
      </c>
      <c r="D17" s="3">
        <f t="shared" si="0"/>
        <v>7</v>
      </c>
      <c r="E17" s="3">
        <v>-1</v>
      </c>
      <c r="F17">
        <f t="shared" si="1"/>
        <v>6</v>
      </c>
      <c r="G17" s="3" t="s">
        <v>57</v>
      </c>
      <c r="H17" s="3">
        <f t="shared" si="2"/>
        <v>0</v>
      </c>
      <c r="J17" t="s">
        <v>36</v>
      </c>
      <c r="K17">
        <f t="shared" si="3"/>
      </c>
      <c r="L17">
        <f t="shared" si="4"/>
        <v>6</v>
      </c>
      <c r="N17" t="str">
        <f t="shared" si="5"/>
        <v>&lt;tr&gt;&lt;td&gt;Iowa&lt;/td&gt;&lt;td&gt;&lt;/td&gt;&lt;td&gt;6&lt;/td&gt;&lt;/tr&gt;</v>
      </c>
    </row>
    <row r="18" spans="1:14" ht="15">
      <c r="A18" s="1" t="s">
        <v>35</v>
      </c>
      <c r="B18">
        <v>6</v>
      </c>
      <c r="C18" s="3" t="s">
        <v>57</v>
      </c>
      <c r="D18" s="3">
        <f t="shared" si="0"/>
        <v>0</v>
      </c>
      <c r="F18">
        <f t="shared" si="1"/>
        <v>6</v>
      </c>
      <c r="G18" s="3" t="s">
        <v>57</v>
      </c>
      <c r="H18" s="3">
        <f t="shared" si="2"/>
        <v>0</v>
      </c>
      <c r="J18" t="s">
        <v>35</v>
      </c>
      <c r="K18">
        <f t="shared" si="3"/>
      </c>
      <c r="L18">
        <f t="shared" si="4"/>
        <v>6</v>
      </c>
      <c r="N18" t="str">
        <f t="shared" si="5"/>
        <v>&lt;tr&gt;&lt;td&gt;Kansas&lt;/td&gt;&lt;td&gt;&lt;/td&gt;&lt;td&gt;6&lt;/td&gt;&lt;/tr&gt;</v>
      </c>
    </row>
    <row r="19" spans="1:14" ht="15">
      <c r="A19" t="s">
        <v>34</v>
      </c>
      <c r="B19">
        <v>8</v>
      </c>
      <c r="C19" s="3" t="s">
        <v>57</v>
      </c>
      <c r="D19" s="3">
        <f t="shared" si="0"/>
        <v>0</v>
      </c>
      <c r="F19">
        <f t="shared" si="1"/>
        <v>8</v>
      </c>
      <c r="G19" s="3" t="s">
        <v>57</v>
      </c>
      <c r="H19" s="3">
        <f t="shared" si="2"/>
        <v>0</v>
      </c>
      <c r="J19" t="s">
        <v>34</v>
      </c>
      <c r="K19">
        <f t="shared" si="3"/>
      </c>
      <c r="L19">
        <f t="shared" si="4"/>
        <v>8</v>
      </c>
      <c r="N19" t="str">
        <f t="shared" si="5"/>
        <v>&lt;tr&gt;&lt;td&gt;Kentucky&lt;/td&gt;&lt;td&gt;&lt;/td&gt;&lt;td&gt;8&lt;/td&gt;&lt;/tr&gt;</v>
      </c>
    </row>
    <row r="20" spans="1:14" ht="15">
      <c r="A20" t="s">
        <v>33</v>
      </c>
      <c r="B20">
        <v>9</v>
      </c>
      <c r="C20" s="3" t="s">
        <v>57</v>
      </c>
      <c r="D20" s="3">
        <f t="shared" si="0"/>
        <v>0</v>
      </c>
      <c r="E20" s="3">
        <v>-1</v>
      </c>
      <c r="F20">
        <f t="shared" si="1"/>
        <v>8</v>
      </c>
      <c r="G20" s="3" t="s">
        <v>57</v>
      </c>
      <c r="H20" s="3">
        <f t="shared" si="2"/>
        <v>0</v>
      </c>
      <c r="J20" t="s">
        <v>33</v>
      </c>
      <c r="K20">
        <f t="shared" si="3"/>
      </c>
      <c r="L20">
        <f t="shared" si="4"/>
        <v>8</v>
      </c>
      <c r="N20" t="str">
        <f t="shared" si="5"/>
        <v>&lt;tr&gt;&lt;td&gt;Louisiana&lt;/td&gt;&lt;td&gt;&lt;/td&gt;&lt;td&gt;8&lt;/td&gt;&lt;/tr&gt;</v>
      </c>
    </row>
    <row r="21" spans="1:14" ht="15">
      <c r="A21" t="s">
        <v>32</v>
      </c>
      <c r="B21">
        <v>4</v>
      </c>
      <c r="C21" s="3" t="s">
        <v>58</v>
      </c>
      <c r="D21" s="3">
        <f t="shared" si="0"/>
        <v>4</v>
      </c>
      <c r="F21">
        <f t="shared" si="1"/>
        <v>4</v>
      </c>
      <c r="G21" s="3" t="s">
        <v>58</v>
      </c>
      <c r="H21" s="3">
        <f t="shared" si="2"/>
        <v>4</v>
      </c>
      <c r="J21" t="s">
        <v>32</v>
      </c>
      <c r="K21">
        <f t="shared" si="3"/>
        <v>4</v>
      </c>
      <c r="L21">
        <f t="shared" si="4"/>
      </c>
      <c r="N21" t="str">
        <f t="shared" si="5"/>
        <v>&lt;tr&gt;&lt;td&gt;Maine&lt;/td&gt;&lt;td&gt;4&lt;/td&gt;&lt;td&gt;&lt;/td&gt;&lt;/tr&gt;</v>
      </c>
    </row>
    <row r="22" spans="1:14" ht="15">
      <c r="A22" s="1" t="s">
        <v>31</v>
      </c>
      <c r="B22">
        <v>10</v>
      </c>
      <c r="C22" s="3" t="s">
        <v>58</v>
      </c>
      <c r="D22" s="3">
        <f t="shared" si="0"/>
        <v>10</v>
      </c>
      <c r="F22">
        <f t="shared" si="1"/>
        <v>10</v>
      </c>
      <c r="G22" s="3" t="s">
        <v>58</v>
      </c>
      <c r="H22" s="3">
        <f t="shared" si="2"/>
        <v>10</v>
      </c>
      <c r="J22" t="s">
        <v>31</v>
      </c>
      <c r="K22">
        <f t="shared" si="3"/>
        <v>10</v>
      </c>
      <c r="L22">
        <f t="shared" si="4"/>
      </c>
      <c r="N22" t="str">
        <f t="shared" si="5"/>
        <v>&lt;tr&gt;&lt;td&gt;Maryland&lt;/td&gt;&lt;td&gt;10&lt;/td&gt;&lt;td&gt;&lt;/td&gt;&lt;/tr&gt;</v>
      </c>
    </row>
    <row r="23" spans="1:14" ht="15">
      <c r="A23" t="s">
        <v>30</v>
      </c>
      <c r="B23">
        <v>12</v>
      </c>
      <c r="C23" s="3" t="s">
        <v>58</v>
      </c>
      <c r="D23" s="3">
        <f t="shared" si="0"/>
        <v>12</v>
      </c>
      <c r="E23" s="3">
        <v>-1</v>
      </c>
      <c r="F23">
        <f t="shared" si="1"/>
        <v>11</v>
      </c>
      <c r="G23" s="3" t="s">
        <v>58</v>
      </c>
      <c r="H23" s="3">
        <f t="shared" si="2"/>
        <v>11</v>
      </c>
      <c r="J23" t="s">
        <v>30</v>
      </c>
      <c r="K23">
        <f t="shared" si="3"/>
        <v>11</v>
      </c>
      <c r="L23">
        <f t="shared" si="4"/>
      </c>
      <c r="N23" t="str">
        <f t="shared" si="5"/>
        <v>&lt;tr&gt;&lt;td&gt;Massachusetts&lt;/td&gt;&lt;td&gt;11&lt;/td&gt;&lt;td&gt;&lt;/td&gt;&lt;/tr&gt;</v>
      </c>
    </row>
    <row r="24" spans="1:14" ht="15">
      <c r="A24" t="s">
        <v>29</v>
      </c>
      <c r="B24">
        <v>17</v>
      </c>
      <c r="C24" s="3" t="s">
        <v>58</v>
      </c>
      <c r="D24" s="3">
        <f t="shared" si="0"/>
        <v>17</v>
      </c>
      <c r="E24" s="3">
        <v>-1</v>
      </c>
      <c r="F24">
        <f t="shared" si="1"/>
        <v>16</v>
      </c>
      <c r="G24" s="3" t="s">
        <v>58</v>
      </c>
      <c r="H24" s="3">
        <f t="shared" si="2"/>
        <v>16</v>
      </c>
      <c r="J24" t="s">
        <v>29</v>
      </c>
      <c r="K24">
        <f t="shared" si="3"/>
        <v>16</v>
      </c>
      <c r="L24">
        <f t="shared" si="4"/>
      </c>
      <c r="N24" t="str">
        <f t="shared" si="5"/>
        <v>&lt;tr&gt;&lt;td&gt;Michigan&lt;/td&gt;&lt;td&gt;16&lt;/td&gt;&lt;td&gt;&lt;/td&gt;&lt;/tr&gt;</v>
      </c>
    </row>
    <row r="25" spans="1:14" ht="15">
      <c r="A25" t="s">
        <v>28</v>
      </c>
      <c r="B25">
        <v>10</v>
      </c>
      <c r="C25" s="3" t="s">
        <v>58</v>
      </c>
      <c r="D25" s="3">
        <f t="shared" si="0"/>
        <v>10</v>
      </c>
      <c r="F25">
        <f t="shared" si="1"/>
        <v>10</v>
      </c>
      <c r="G25" s="3" t="s">
        <v>58</v>
      </c>
      <c r="H25" s="3">
        <f t="shared" si="2"/>
        <v>10</v>
      </c>
      <c r="J25" t="s">
        <v>28</v>
      </c>
      <c r="K25">
        <f t="shared" si="3"/>
        <v>10</v>
      </c>
      <c r="L25">
        <f t="shared" si="4"/>
      </c>
      <c r="N25" t="str">
        <f t="shared" si="5"/>
        <v>&lt;tr&gt;&lt;td&gt;Minnesota&lt;/td&gt;&lt;td&gt;10&lt;/td&gt;&lt;td&gt;&lt;/td&gt;&lt;/tr&gt;</v>
      </c>
    </row>
    <row r="26" spans="1:14" ht="15">
      <c r="A26" t="s">
        <v>27</v>
      </c>
      <c r="B26">
        <v>6</v>
      </c>
      <c r="C26" s="3" t="s">
        <v>57</v>
      </c>
      <c r="D26" s="3">
        <f t="shared" si="0"/>
        <v>0</v>
      </c>
      <c r="F26">
        <f t="shared" si="1"/>
        <v>6</v>
      </c>
      <c r="G26" s="3" t="s">
        <v>57</v>
      </c>
      <c r="H26" s="3">
        <f t="shared" si="2"/>
        <v>0</v>
      </c>
      <c r="J26" t="s">
        <v>27</v>
      </c>
      <c r="K26">
        <f t="shared" si="3"/>
      </c>
      <c r="L26">
        <f t="shared" si="4"/>
        <v>6</v>
      </c>
      <c r="N26" t="str">
        <f t="shared" si="5"/>
        <v>&lt;tr&gt;&lt;td&gt;Mississippi&lt;/td&gt;&lt;td&gt;&lt;/td&gt;&lt;td&gt;6&lt;/td&gt;&lt;/tr&gt;</v>
      </c>
    </row>
    <row r="27" spans="1:14" ht="15">
      <c r="A27" t="s">
        <v>26</v>
      </c>
      <c r="B27">
        <v>11</v>
      </c>
      <c r="C27" s="3" t="s">
        <v>57</v>
      </c>
      <c r="D27" s="3">
        <f t="shared" si="0"/>
        <v>0</v>
      </c>
      <c r="E27" s="3">
        <v>-1</v>
      </c>
      <c r="F27">
        <f t="shared" si="1"/>
        <v>10</v>
      </c>
      <c r="G27" s="3" t="s">
        <v>57</v>
      </c>
      <c r="H27" s="3">
        <f t="shared" si="2"/>
        <v>0</v>
      </c>
      <c r="J27" t="s">
        <v>26</v>
      </c>
      <c r="K27">
        <f t="shared" si="3"/>
      </c>
      <c r="L27">
        <f t="shared" si="4"/>
        <v>10</v>
      </c>
      <c r="N27" t="str">
        <f t="shared" si="5"/>
        <v>&lt;tr&gt;&lt;td&gt;Missouri&lt;/td&gt;&lt;td&gt;&lt;/td&gt;&lt;td&gt;10&lt;/td&gt;&lt;/tr&gt;</v>
      </c>
    </row>
    <row r="28" spans="1:14" ht="15">
      <c r="A28" s="1" t="s">
        <v>25</v>
      </c>
      <c r="B28">
        <v>3</v>
      </c>
      <c r="C28" s="3" t="s">
        <v>57</v>
      </c>
      <c r="D28" s="3">
        <f t="shared" si="0"/>
        <v>0</v>
      </c>
      <c r="F28">
        <f t="shared" si="1"/>
        <v>3</v>
      </c>
      <c r="G28" s="3" t="s">
        <v>57</v>
      </c>
      <c r="H28" s="3">
        <f t="shared" si="2"/>
        <v>0</v>
      </c>
      <c r="J28" t="s">
        <v>25</v>
      </c>
      <c r="K28">
        <f t="shared" si="3"/>
      </c>
      <c r="L28">
        <f t="shared" si="4"/>
        <v>3</v>
      </c>
      <c r="N28" t="str">
        <f t="shared" si="5"/>
        <v>&lt;tr&gt;&lt;td&gt;Montana&lt;/td&gt;&lt;td&gt;&lt;/td&gt;&lt;td&gt;3&lt;/td&gt;&lt;/tr&gt;</v>
      </c>
    </row>
    <row r="29" spans="1:14" ht="15">
      <c r="A29" t="s">
        <v>24</v>
      </c>
      <c r="B29">
        <v>5</v>
      </c>
      <c r="C29" s="3" t="s">
        <v>57</v>
      </c>
      <c r="D29" s="3">
        <v>1</v>
      </c>
      <c r="F29">
        <f t="shared" si="1"/>
        <v>5</v>
      </c>
      <c r="G29" s="3" t="s">
        <v>57</v>
      </c>
      <c r="H29" s="3">
        <f t="shared" si="2"/>
        <v>0</v>
      </c>
      <c r="J29" t="s">
        <v>24</v>
      </c>
      <c r="K29">
        <f t="shared" si="3"/>
      </c>
      <c r="L29">
        <f t="shared" si="4"/>
        <v>5</v>
      </c>
      <c r="N29" t="str">
        <f t="shared" si="5"/>
        <v>&lt;tr&gt;&lt;td&gt;Nebraska&lt;/td&gt;&lt;td&gt;&lt;/td&gt;&lt;td&gt;5&lt;/td&gt;&lt;/tr&gt;</v>
      </c>
    </row>
    <row r="30" spans="1:14" ht="15">
      <c r="A30" t="s">
        <v>23</v>
      </c>
      <c r="B30">
        <v>5</v>
      </c>
      <c r="C30" s="3" t="s">
        <v>58</v>
      </c>
      <c r="D30" s="3">
        <f t="shared" si="0"/>
        <v>5</v>
      </c>
      <c r="E30" s="3">
        <v>1</v>
      </c>
      <c r="F30">
        <f t="shared" si="1"/>
        <v>6</v>
      </c>
      <c r="G30" s="3" t="s">
        <v>57</v>
      </c>
      <c r="H30" s="3">
        <f t="shared" si="2"/>
        <v>0</v>
      </c>
      <c r="J30" t="s">
        <v>23</v>
      </c>
      <c r="K30">
        <f t="shared" si="3"/>
      </c>
      <c r="L30">
        <f t="shared" si="4"/>
        <v>6</v>
      </c>
      <c r="N30" t="str">
        <f t="shared" si="5"/>
        <v>&lt;tr&gt;&lt;td&gt;Nevada&lt;/td&gt;&lt;td&gt;&lt;/td&gt;&lt;td&gt;6&lt;/td&gt;&lt;/tr&gt;</v>
      </c>
    </row>
    <row r="31" spans="1:14" ht="15">
      <c r="A31" t="s">
        <v>22</v>
      </c>
      <c r="B31">
        <v>4</v>
      </c>
      <c r="C31" s="3" t="s">
        <v>58</v>
      </c>
      <c r="D31" s="3">
        <f t="shared" si="0"/>
        <v>4</v>
      </c>
      <c r="F31">
        <f t="shared" si="1"/>
        <v>4</v>
      </c>
      <c r="G31" s="3" t="s">
        <v>57</v>
      </c>
      <c r="H31" s="3">
        <f t="shared" si="2"/>
        <v>0</v>
      </c>
      <c r="J31" t="s">
        <v>22</v>
      </c>
      <c r="K31">
        <f t="shared" si="3"/>
      </c>
      <c r="L31">
        <f t="shared" si="4"/>
        <v>4</v>
      </c>
      <c r="N31" t="str">
        <f t="shared" si="5"/>
        <v>&lt;tr&gt;&lt;td&gt;New Hampshire&lt;/td&gt;&lt;td&gt;&lt;/td&gt;&lt;td&gt;4&lt;/td&gt;&lt;/tr&gt;</v>
      </c>
    </row>
    <row r="32" spans="1:14" ht="15">
      <c r="A32" t="s">
        <v>21</v>
      </c>
      <c r="B32">
        <v>15</v>
      </c>
      <c r="C32" s="3" t="s">
        <v>58</v>
      </c>
      <c r="D32" s="3">
        <f t="shared" si="0"/>
        <v>15</v>
      </c>
      <c r="E32" s="3">
        <v>-1</v>
      </c>
      <c r="F32">
        <f t="shared" si="1"/>
        <v>14</v>
      </c>
      <c r="G32" s="3" t="s">
        <v>58</v>
      </c>
      <c r="H32" s="3">
        <f t="shared" si="2"/>
        <v>14</v>
      </c>
      <c r="J32" t="s">
        <v>21</v>
      </c>
      <c r="K32">
        <f t="shared" si="3"/>
        <v>14</v>
      </c>
      <c r="L32">
        <f t="shared" si="4"/>
      </c>
      <c r="N32" t="str">
        <f t="shared" si="5"/>
        <v>&lt;tr&gt;&lt;td&gt;New Jersey&lt;/td&gt;&lt;td&gt;14&lt;/td&gt;&lt;td&gt;&lt;/td&gt;&lt;/tr&gt;</v>
      </c>
    </row>
    <row r="33" spans="1:14" ht="15">
      <c r="A33" t="s">
        <v>20</v>
      </c>
      <c r="B33">
        <v>5</v>
      </c>
      <c r="C33" s="3" t="s">
        <v>58</v>
      </c>
      <c r="D33" s="3">
        <f t="shared" si="0"/>
        <v>5</v>
      </c>
      <c r="F33">
        <f t="shared" si="1"/>
        <v>5</v>
      </c>
      <c r="G33" s="3" t="s">
        <v>57</v>
      </c>
      <c r="H33" s="3">
        <f t="shared" si="2"/>
        <v>0</v>
      </c>
      <c r="J33" t="s">
        <v>20</v>
      </c>
      <c r="K33">
        <f t="shared" si="3"/>
      </c>
      <c r="L33">
        <f t="shared" si="4"/>
        <v>5</v>
      </c>
      <c r="N33" t="str">
        <f t="shared" si="5"/>
        <v>&lt;tr&gt;&lt;td&gt;New Mexico&lt;/td&gt;&lt;td&gt;&lt;/td&gt;&lt;td&gt;5&lt;/td&gt;&lt;/tr&gt;</v>
      </c>
    </row>
    <row r="34" spans="1:14" ht="15">
      <c r="A34" t="s">
        <v>19</v>
      </c>
      <c r="B34">
        <v>31</v>
      </c>
      <c r="C34" s="3" t="s">
        <v>58</v>
      </c>
      <c r="D34" s="3">
        <f t="shared" si="0"/>
        <v>31</v>
      </c>
      <c r="E34" s="3">
        <v>-2</v>
      </c>
      <c r="F34">
        <f t="shared" si="1"/>
        <v>29</v>
      </c>
      <c r="G34" s="3" t="s">
        <v>58</v>
      </c>
      <c r="H34" s="3">
        <f t="shared" si="2"/>
        <v>29</v>
      </c>
      <c r="J34" t="s">
        <v>19</v>
      </c>
      <c r="K34">
        <f t="shared" si="3"/>
        <v>29</v>
      </c>
      <c r="L34">
        <f t="shared" si="4"/>
      </c>
      <c r="N34" t="str">
        <f t="shared" si="5"/>
        <v>&lt;tr&gt;&lt;td&gt;New York&lt;/td&gt;&lt;td&gt;29&lt;/td&gt;&lt;td&gt;&lt;/td&gt;&lt;/tr&gt;</v>
      </c>
    </row>
    <row r="35" spans="1:14" ht="15">
      <c r="A35" t="s">
        <v>18</v>
      </c>
      <c r="B35">
        <v>15</v>
      </c>
      <c r="C35" s="3" t="s">
        <v>62</v>
      </c>
      <c r="D35" s="3">
        <f t="shared" si="0"/>
        <v>15</v>
      </c>
      <c r="F35">
        <f t="shared" si="1"/>
        <v>15</v>
      </c>
      <c r="G35" s="3" t="s">
        <v>57</v>
      </c>
      <c r="H35" s="3">
        <f t="shared" si="2"/>
        <v>0</v>
      </c>
      <c r="J35" t="s">
        <v>18</v>
      </c>
      <c r="K35">
        <f t="shared" si="3"/>
      </c>
      <c r="L35">
        <f t="shared" si="4"/>
        <v>15</v>
      </c>
      <c r="N35" t="str">
        <f t="shared" si="5"/>
        <v>&lt;tr&gt;&lt;td&gt;North Carolina&lt;/td&gt;&lt;td&gt;&lt;/td&gt;&lt;td&gt;15&lt;/td&gt;&lt;/tr&gt;</v>
      </c>
    </row>
    <row r="36" spans="1:14" ht="15">
      <c r="A36" t="s">
        <v>17</v>
      </c>
      <c r="B36">
        <v>3</v>
      </c>
      <c r="C36" s="3" t="s">
        <v>57</v>
      </c>
      <c r="D36" s="3">
        <f t="shared" si="0"/>
        <v>0</v>
      </c>
      <c r="F36">
        <f t="shared" si="1"/>
        <v>3</v>
      </c>
      <c r="G36" s="3" t="s">
        <v>57</v>
      </c>
      <c r="H36" s="3">
        <f t="shared" si="2"/>
        <v>0</v>
      </c>
      <c r="J36" t="s">
        <v>17</v>
      </c>
      <c r="K36">
        <f t="shared" si="3"/>
      </c>
      <c r="L36">
        <f t="shared" si="4"/>
        <v>3</v>
      </c>
      <c r="N36" t="str">
        <f t="shared" si="5"/>
        <v>&lt;tr&gt;&lt;td&gt;North Dakota&lt;/td&gt;&lt;td&gt;&lt;/td&gt;&lt;td&gt;3&lt;/td&gt;&lt;/tr&gt;</v>
      </c>
    </row>
    <row r="37" spans="1:14" ht="15">
      <c r="A37" t="s">
        <v>16</v>
      </c>
      <c r="B37">
        <v>20</v>
      </c>
      <c r="C37" s="3" t="s">
        <v>58</v>
      </c>
      <c r="D37" s="3">
        <f t="shared" si="0"/>
        <v>20</v>
      </c>
      <c r="E37" s="3">
        <v>-2</v>
      </c>
      <c r="F37">
        <f t="shared" si="1"/>
        <v>18</v>
      </c>
      <c r="G37" s="3" t="s">
        <v>58</v>
      </c>
      <c r="H37" s="3">
        <f t="shared" si="2"/>
        <v>18</v>
      </c>
      <c r="J37" t="s">
        <v>16</v>
      </c>
      <c r="K37">
        <f t="shared" si="3"/>
        <v>18</v>
      </c>
      <c r="L37">
        <f t="shared" si="4"/>
      </c>
      <c r="N37" t="str">
        <f t="shared" si="5"/>
        <v>&lt;tr&gt;&lt;td&gt;Ohio&lt;/td&gt;&lt;td&gt;18&lt;/td&gt;&lt;td&gt;&lt;/td&gt;&lt;/tr&gt;</v>
      </c>
    </row>
    <row r="38" spans="1:14" ht="15">
      <c r="A38" t="s">
        <v>15</v>
      </c>
      <c r="B38">
        <v>7</v>
      </c>
      <c r="C38" s="3" t="s">
        <v>57</v>
      </c>
      <c r="D38" s="3">
        <f t="shared" si="0"/>
        <v>0</v>
      </c>
      <c r="F38">
        <f t="shared" si="1"/>
        <v>7</v>
      </c>
      <c r="G38" s="3" t="s">
        <v>57</v>
      </c>
      <c r="H38" s="3">
        <f t="shared" si="2"/>
        <v>0</v>
      </c>
      <c r="J38" t="s">
        <v>15</v>
      </c>
      <c r="K38">
        <f t="shared" si="3"/>
      </c>
      <c r="L38">
        <f t="shared" si="4"/>
        <v>7</v>
      </c>
      <c r="N38" t="str">
        <f t="shared" si="5"/>
        <v>&lt;tr&gt;&lt;td&gt;Oklahoma&lt;/td&gt;&lt;td&gt;&lt;/td&gt;&lt;td&gt;7&lt;/td&gt;&lt;/tr&gt;</v>
      </c>
    </row>
    <row r="39" spans="1:14" ht="15">
      <c r="A39" t="s">
        <v>14</v>
      </c>
      <c r="B39">
        <v>7</v>
      </c>
      <c r="C39" s="3" t="s">
        <v>58</v>
      </c>
      <c r="D39" s="3">
        <f t="shared" si="0"/>
        <v>7</v>
      </c>
      <c r="F39">
        <f t="shared" si="1"/>
        <v>7</v>
      </c>
      <c r="G39" s="3" t="s">
        <v>58</v>
      </c>
      <c r="H39" s="3">
        <f t="shared" si="2"/>
        <v>7</v>
      </c>
      <c r="J39" t="s">
        <v>14</v>
      </c>
      <c r="K39">
        <f t="shared" si="3"/>
        <v>7</v>
      </c>
      <c r="L39">
        <f t="shared" si="4"/>
      </c>
      <c r="N39" t="str">
        <f>"&lt;tr&gt;&lt;td&gt;"&amp;J39&amp;"&lt;/td&gt;&lt;td&gt;"&amp;K39&amp;"&lt;/td&gt;&lt;td&gt;"&amp;L39&amp;"&lt;/td&gt;&lt;/tr&gt;"</f>
        <v>&lt;tr&gt;&lt;td&gt;Oregon&lt;/td&gt;&lt;td&gt;7&lt;/td&gt;&lt;td&gt;&lt;/td&gt;&lt;/tr&gt;</v>
      </c>
    </row>
    <row r="40" spans="1:14" ht="15">
      <c r="A40" t="s">
        <v>13</v>
      </c>
      <c r="B40">
        <v>21</v>
      </c>
      <c r="C40" s="3" t="s">
        <v>58</v>
      </c>
      <c r="D40" s="3">
        <f t="shared" si="0"/>
        <v>21</v>
      </c>
      <c r="E40" s="3">
        <v>-1</v>
      </c>
      <c r="F40">
        <f t="shared" si="1"/>
        <v>20</v>
      </c>
      <c r="G40" s="3" t="s">
        <v>58</v>
      </c>
      <c r="H40" s="3">
        <f t="shared" si="2"/>
        <v>20</v>
      </c>
      <c r="J40" t="s">
        <v>13</v>
      </c>
      <c r="K40">
        <f t="shared" si="3"/>
        <v>20</v>
      </c>
      <c r="L40">
        <f t="shared" si="4"/>
      </c>
      <c r="N40" t="str">
        <f t="shared" si="5"/>
        <v>&lt;tr&gt;&lt;td&gt;Pennsylvania&lt;/td&gt;&lt;td&gt;20&lt;/td&gt;&lt;td&gt;&lt;/td&gt;&lt;/tr&gt;</v>
      </c>
    </row>
    <row r="41" spans="1:14" ht="15">
      <c r="A41" t="s">
        <v>12</v>
      </c>
      <c r="B41">
        <v>4</v>
      </c>
      <c r="C41" s="3" t="s">
        <v>58</v>
      </c>
      <c r="D41" s="3">
        <f t="shared" si="0"/>
        <v>4</v>
      </c>
      <c r="F41">
        <f t="shared" si="1"/>
        <v>4</v>
      </c>
      <c r="G41" s="3" t="s">
        <v>58</v>
      </c>
      <c r="H41" s="3">
        <f t="shared" si="2"/>
        <v>4</v>
      </c>
      <c r="J41" t="s">
        <v>12</v>
      </c>
      <c r="K41">
        <f t="shared" si="3"/>
        <v>4</v>
      </c>
      <c r="L41">
        <f t="shared" si="4"/>
      </c>
      <c r="N41" t="str">
        <f t="shared" si="5"/>
        <v>&lt;tr&gt;&lt;td&gt;Rhode Island&lt;/td&gt;&lt;td&gt;4&lt;/td&gt;&lt;td&gt;&lt;/td&gt;&lt;/tr&gt;</v>
      </c>
    </row>
    <row r="42" spans="1:14" ht="15">
      <c r="A42" s="1" t="s">
        <v>11</v>
      </c>
      <c r="B42">
        <v>8</v>
      </c>
      <c r="C42" s="3" t="s">
        <v>57</v>
      </c>
      <c r="D42" s="3">
        <f t="shared" si="0"/>
        <v>0</v>
      </c>
      <c r="E42" s="3">
        <v>1</v>
      </c>
      <c r="F42">
        <f t="shared" si="1"/>
        <v>9</v>
      </c>
      <c r="G42" s="3" t="s">
        <v>57</v>
      </c>
      <c r="H42" s="3">
        <f t="shared" si="2"/>
        <v>0</v>
      </c>
      <c r="J42" t="s">
        <v>11</v>
      </c>
      <c r="K42">
        <f t="shared" si="3"/>
      </c>
      <c r="L42">
        <f t="shared" si="4"/>
        <v>9</v>
      </c>
      <c r="N42" t="str">
        <f t="shared" si="5"/>
        <v>&lt;tr&gt;&lt;td&gt;South Carolina&lt;/td&gt;&lt;td&gt;&lt;/td&gt;&lt;td&gt;9&lt;/td&gt;&lt;/tr&gt;</v>
      </c>
    </row>
    <row r="43" spans="1:14" ht="15">
      <c r="A43" t="s">
        <v>10</v>
      </c>
      <c r="B43">
        <v>3</v>
      </c>
      <c r="C43" s="3" t="s">
        <v>57</v>
      </c>
      <c r="D43" s="3">
        <f t="shared" si="0"/>
        <v>0</v>
      </c>
      <c r="F43">
        <f t="shared" si="1"/>
        <v>3</v>
      </c>
      <c r="G43" s="3" t="s">
        <v>57</v>
      </c>
      <c r="H43" s="3">
        <f t="shared" si="2"/>
        <v>0</v>
      </c>
      <c r="J43" t="s">
        <v>10</v>
      </c>
      <c r="K43">
        <f t="shared" si="3"/>
      </c>
      <c r="L43">
        <f t="shared" si="4"/>
        <v>3</v>
      </c>
      <c r="N43" t="str">
        <f t="shared" si="5"/>
        <v>&lt;tr&gt;&lt;td&gt;South Dakota&lt;/td&gt;&lt;td&gt;&lt;/td&gt;&lt;td&gt;3&lt;/td&gt;&lt;/tr&gt;</v>
      </c>
    </row>
    <row r="44" spans="1:14" ht="15">
      <c r="A44" t="s">
        <v>9</v>
      </c>
      <c r="B44">
        <v>11</v>
      </c>
      <c r="C44" s="3" t="s">
        <v>57</v>
      </c>
      <c r="D44" s="3">
        <f t="shared" si="0"/>
        <v>0</v>
      </c>
      <c r="F44">
        <f t="shared" si="1"/>
        <v>11</v>
      </c>
      <c r="G44" s="3" t="s">
        <v>57</v>
      </c>
      <c r="H44" s="3">
        <f t="shared" si="2"/>
        <v>0</v>
      </c>
      <c r="J44" t="s">
        <v>9</v>
      </c>
      <c r="K44">
        <f t="shared" si="3"/>
      </c>
      <c r="L44">
        <f t="shared" si="4"/>
        <v>11</v>
      </c>
      <c r="N44" t="str">
        <f t="shared" si="5"/>
        <v>&lt;tr&gt;&lt;td&gt;Tennessee&lt;/td&gt;&lt;td&gt;&lt;/td&gt;&lt;td&gt;11&lt;/td&gt;&lt;/tr&gt;</v>
      </c>
    </row>
    <row r="45" spans="1:14" ht="15">
      <c r="A45" t="s">
        <v>8</v>
      </c>
      <c r="B45">
        <v>34</v>
      </c>
      <c r="C45" s="3" t="s">
        <v>57</v>
      </c>
      <c r="D45" s="3">
        <f t="shared" si="0"/>
        <v>0</v>
      </c>
      <c r="E45" s="3">
        <v>4</v>
      </c>
      <c r="F45">
        <f t="shared" si="1"/>
        <v>38</v>
      </c>
      <c r="G45" s="3" t="s">
        <v>57</v>
      </c>
      <c r="H45" s="3">
        <f t="shared" si="2"/>
        <v>0</v>
      </c>
      <c r="J45" t="s">
        <v>8</v>
      </c>
      <c r="K45">
        <f t="shared" si="3"/>
      </c>
      <c r="L45">
        <f t="shared" si="4"/>
        <v>38</v>
      </c>
      <c r="N45" t="str">
        <f t="shared" si="5"/>
        <v>&lt;tr&gt;&lt;td&gt;Texas&lt;/td&gt;&lt;td&gt;&lt;/td&gt;&lt;td&gt;38&lt;/td&gt;&lt;/tr&gt;</v>
      </c>
    </row>
    <row r="46" spans="1:14" ht="15">
      <c r="A46" s="1" t="s">
        <v>6</v>
      </c>
      <c r="B46">
        <v>5</v>
      </c>
      <c r="C46" s="3" t="s">
        <v>57</v>
      </c>
      <c r="D46" s="3">
        <f t="shared" si="0"/>
        <v>0</v>
      </c>
      <c r="E46" s="3">
        <v>1</v>
      </c>
      <c r="F46">
        <f t="shared" si="1"/>
        <v>6</v>
      </c>
      <c r="G46" s="3" t="s">
        <v>57</v>
      </c>
      <c r="H46" s="3">
        <f t="shared" si="2"/>
        <v>0</v>
      </c>
      <c r="J46" t="s">
        <v>6</v>
      </c>
      <c r="K46">
        <f t="shared" si="3"/>
      </c>
      <c r="L46">
        <f t="shared" si="4"/>
        <v>6</v>
      </c>
      <c r="N46" t="str">
        <f t="shared" si="5"/>
        <v>&lt;tr&gt;&lt;td&gt;Utah&lt;/td&gt;&lt;td&gt;&lt;/td&gt;&lt;td&gt;6&lt;/td&gt;&lt;/tr&gt;</v>
      </c>
    </row>
    <row r="47" spans="1:14" ht="15">
      <c r="A47" t="s">
        <v>5</v>
      </c>
      <c r="B47">
        <v>3</v>
      </c>
      <c r="C47" s="3" t="s">
        <v>58</v>
      </c>
      <c r="D47" s="3">
        <f t="shared" si="0"/>
        <v>3</v>
      </c>
      <c r="F47">
        <f t="shared" si="1"/>
        <v>3</v>
      </c>
      <c r="G47" s="3" t="s">
        <v>58</v>
      </c>
      <c r="H47" s="3">
        <f t="shared" si="2"/>
        <v>3</v>
      </c>
      <c r="J47" t="s">
        <v>5</v>
      </c>
      <c r="K47">
        <f t="shared" si="3"/>
        <v>3</v>
      </c>
      <c r="L47">
        <f t="shared" si="4"/>
      </c>
      <c r="N47" t="str">
        <f t="shared" si="5"/>
        <v>&lt;tr&gt;&lt;td&gt;Vermont&lt;/td&gt;&lt;td&gt;3&lt;/td&gt;&lt;td&gt;&lt;/td&gt;&lt;/tr&gt;</v>
      </c>
    </row>
    <row r="48" spans="1:14" ht="15">
      <c r="A48" t="s">
        <v>4</v>
      </c>
      <c r="B48">
        <v>13</v>
      </c>
      <c r="C48" s="3" t="s">
        <v>58</v>
      </c>
      <c r="D48" s="3">
        <f t="shared" si="0"/>
        <v>13</v>
      </c>
      <c r="F48">
        <f t="shared" si="1"/>
        <v>13</v>
      </c>
      <c r="G48" s="3" t="s">
        <v>57</v>
      </c>
      <c r="H48" s="3">
        <f t="shared" si="2"/>
        <v>0</v>
      </c>
      <c r="J48" t="s">
        <v>4</v>
      </c>
      <c r="K48">
        <f t="shared" si="3"/>
      </c>
      <c r="L48">
        <f t="shared" si="4"/>
        <v>13</v>
      </c>
      <c r="N48" t="str">
        <f t="shared" si="5"/>
        <v>&lt;tr&gt;&lt;td&gt;Virginia&lt;/td&gt;&lt;td&gt;&lt;/td&gt;&lt;td&gt;13&lt;/td&gt;&lt;/tr&gt;</v>
      </c>
    </row>
    <row r="49" spans="1:14" ht="15">
      <c r="A49" t="s">
        <v>3</v>
      </c>
      <c r="B49">
        <v>11</v>
      </c>
      <c r="C49" s="3" t="s">
        <v>58</v>
      </c>
      <c r="D49" s="3">
        <f t="shared" si="0"/>
        <v>11</v>
      </c>
      <c r="E49" s="3">
        <v>1</v>
      </c>
      <c r="F49">
        <f t="shared" si="1"/>
        <v>12</v>
      </c>
      <c r="G49" s="3" t="s">
        <v>58</v>
      </c>
      <c r="H49" s="3">
        <f t="shared" si="2"/>
        <v>12</v>
      </c>
      <c r="J49" t="s">
        <v>3</v>
      </c>
      <c r="K49">
        <f t="shared" si="3"/>
        <v>12</v>
      </c>
      <c r="L49">
        <f t="shared" si="4"/>
      </c>
      <c r="N49" t="str">
        <f t="shared" si="5"/>
        <v>&lt;tr&gt;&lt;td&gt;Washington&lt;/td&gt;&lt;td&gt;12&lt;/td&gt;&lt;td&gt;&lt;/td&gt;&lt;/tr&gt;</v>
      </c>
    </row>
    <row r="50" spans="1:14" ht="15">
      <c r="A50" s="1" t="s">
        <v>2</v>
      </c>
      <c r="B50">
        <v>5</v>
      </c>
      <c r="C50" s="3" t="s">
        <v>57</v>
      </c>
      <c r="D50" s="3">
        <f t="shared" si="0"/>
        <v>0</v>
      </c>
      <c r="F50">
        <f t="shared" si="1"/>
        <v>5</v>
      </c>
      <c r="G50" s="3" t="s">
        <v>57</v>
      </c>
      <c r="H50" s="3">
        <f t="shared" si="2"/>
        <v>0</v>
      </c>
      <c r="J50" t="s">
        <v>2</v>
      </c>
      <c r="K50">
        <f t="shared" si="3"/>
      </c>
      <c r="L50">
        <f t="shared" si="4"/>
        <v>5</v>
      </c>
      <c r="N50" t="str">
        <f t="shared" si="5"/>
        <v>&lt;tr&gt;&lt;td&gt;West Virginia&lt;/td&gt;&lt;td&gt;&lt;/td&gt;&lt;td&gt;5&lt;/td&gt;&lt;/tr&gt;</v>
      </c>
    </row>
    <row r="51" spans="1:14" ht="15">
      <c r="A51" t="s">
        <v>1</v>
      </c>
      <c r="B51">
        <v>10</v>
      </c>
      <c r="C51" s="3" t="s">
        <v>58</v>
      </c>
      <c r="D51" s="3">
        <f t="shared" si="0"/>
        <v>10</v>
      </c>
      <c r="F51">
        <f t="shared" si="1"/>
        <v>10</v>
      </c>
      <c r="G51" s="3" t="s">
        <v>57</v>
      </c>
      <c r="H51" s="3">
        <f t="shared" si="2"/>
        <v>0</v>
      </c>
      <c r="J51" t="s">
        <v>1</v>
      </c>
      <c r="K51">
        <f t="shared" si="3"/>
      </c>
      <c r="L51">
        <f t="shared" si="4"/>
        <v>10</v>
      </c>
      <c r="N51" t="str">
        <f t="shared" si="5"/>
        <v>&lt;tr&gt;&lt;td&gt;Wisconsin&lt;/td&gt;&lt;td&gt;&lt;/td&gt;&lt;td&gt;10&lt;/td&gt;&lt;/tr&gt;</v>
      </c>
    </row>
    <row r="52" spans="1:14" ht="15">
      <c r="A52" t="s">
        <v>0</v>
      </c>
      <c r="B52">
        <v>3</v>
      </c>
      <c r="C52" s="3" t="s">
        <v>57</v>
      </c>
      <c r="D52" s="3">
        <f t="shared" si="0"/>
        <v>0</v>
      </c>
      <c r="F52">
        <f t="shared" si="1"/>
        <v>3</v>
      </c>
      <c r="G52" s="3" t="s">
        <v>57</v>
      </c>
      <c r="H52" s="3">
        <f t="shared" si="2"/>
        <v>0</v>
      </c>
      <c r="J52" t="s">
        <v>0</v>
      </c>
      <c r="K52">
        <f t="shared" si="3"/>
      </c>
      <c r="L52">
        <f t="shared" si="4"/>
        <v>3</v>
      </c>
      <c r="N52" t="str">
        <f t="shared" si="5"/>
        <v>&lt;tr&gt;&lt;td&gt;Wyoming&lt;/td&gt;&lt;td&gt;&lt;/td&gt;&lt;td&gt;3&lt;/td&gt;&lt;/tr&gt;</v>
      </c>
    </row>
    <row r="53" spans="1:6" ht="15">
      <c r="A53" t="s">
        <v>7</v>
      </c>
      <c r="B53">
        <f>SUM(B2:B52)</f>
        <v>538</v>
      </c>
      <c r="D53" s="3">
        <f>SUM(D2:D52)</f>
        <v>365</v>
      </c>
      <c r="F53">
        <f>SUM(F2:F52)</f>
        <v>538</v>
      </c>
    </row>
    <row r="54" spans="1:11" ht="15">
      <c r="A54" t="s">
        <v>59</v>
      </c>
      <c r="C54" s="3">
        <v>365</v>
      </c>
      <c r="E54" s="9" t="s">
        <v>76</v>
      </c>
      <c r="H54" s="3">
        <f>SUM(H2:H52)</f>
        <v>279</v>
      </c>
      <c r="J54" t="s">
        <v>72</v>
      </c>
      <c r="K54">
        <f>SUM(K2:K52)</f>
        <v>279</v>
      </c>
    </row>
    <row r="55" spans="1:12" ht="15">
      <c r="A55" t="s">
        <v>60</v>
      </c>
      <c r="C55" s="3">
        <v>173</v>
      </c>
      <c r="H55" s="3">
        <f>F53-H54</f>
        <v>259</v>
      </c>
      <c r="J55" t="s">
        <v>73</v>
      </c>
      <c r="L55">
        <f>SUM(L2:L52)</f>
        <v>259</v>
      </c>
    </row>
    <row r="56" ht="15">
      <c r="C56" s="8" t="s">
        <v>64</v>
      </c>
    </row>
    <row r="57" ht="15">
      <c r="C57" s="8" t="s">
        <v>78</v>
      </c>
    </row>
    <row r="58" ht="15">
      <c r="C58" s="8" t="s">
        <v>77</v>
      </c>
    </row>
    <row r="59" ht="15">
      <c r="C59" s="8" t="s">
        <v>65</v>
      </c>
    </row>
    <row r="60" ht="15">
      <c r="C60" s="8" t="s">
        <v>66</v>
      </c>
    </row>
    <row r="61" ht="15">
      <c r="C61" s="8" t="s">
        <v>79</v>
      </c>
    </row>
    <row r="62" ht="15">
      <c r="C62" s="8" t="s">
        <v>67</v>
      </c>
    </row>
    <row r="63" ht="15">
      <c r="C63" s="8" t="s">
        <v>70</v>
      </c>
    </row>
    <row r="64" ht="15">
      <c r="C64" s="8" t="s">
        <v>68</v>
      </c>
    </row>
    <row r="65" ht="15">
      <c r="C65" s="8" t="s">
        <v>69</v>
      </c>
    </row>
    <row r="66" ht="15">
      <c r="C66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46">
      <selection activeCell="D6" sqref="D6"/>
    </sheetView>
  </sheetViews>
  <sheetFormatPr defaultColWidth="9.140625" defaultRowHeight="15"/>
  <sheetData>
    <row r="1" spans="1:4" s="2" customFormat="1" ht="15">
      <c r="A1" s="2" t="s">
        <v>52</v>
      </c>
      <c r="B1" s="2" t="s">
        <v>55</v>
      </c>
      <c r="C1" s="2" t="s">
        <v>53</v>
      </c>
      <c r="D1" s="2" t="s">
        <v>56</v>
      </c>
    </row>
    <row r="2" spans="1:4" ht="15">
      <c r="A2" t="s">
        <v>51</v>
      </c>
      <c r="B2">
        <v>9</v>
      </c>
      <c r="C2">
        <v>38.74</v>
      </c>
      <c r="D2" t="str">
        <f>IF(C2&lt;50,"No","Yes")</f>
        <v>No</v>
      </c>
    </row>
    <row r="3" spans="1:4" ht="15">
      <c r="A3" t="s">
        <v>50</v>
      </c>
      <c r="B3">
        <v>3</v>
      </c>
      <c r="C3">
        <v>37.89</v>
      </c>
      <c r="D3" t="str">
        <f aca="true" t="shared" si="0" ref="D3:D53">IF(C3&lt;50,"No","Yes")</f>
        <v>No</v>
      </c>
    </row>
    <row r="4" spans="1:4" ht="15">
      <c r="A4" t="s">
        <v>49</v>
      </c>
      <c r="B4">
        <v>10</v>
      </c>
      <c r="C4">
        <v>45.12</v>
      </c>
      <c r="D4" t="str">
        <f t="shared" si="0"/>
        <v>No</v>
      </c>
    </row>
    <row r="5" spans="1:4" ht="15">
      <c r="A5" t="s">
        <v>48</v>
      </c>
      <c r="B5">
        <v>6</v>
      </c>
      <c r="C5">
        <v>38.86</v>
      </c>
      <c r="D5" t="str">
        <f t="shared" si="0"/>
        <v>No</v>
      </c>
    </row>
    <row r="6" spans="1:4" ht="15">
      <c r="A6" t="s">
        <v>47</v>
      </c>
      <c r="B6">
        <v>55</v>
      </c>
      <c r="C6">
        <v>61.01</v>
      </c>
      <c r="D6" t="str">
        <f t="shared" si="0"/>
        <v>Yes</v>
      </c>
    </row>
    <row r="7" spans="1:4" ht="15">
      <c r="A7" t="s">
        <v>46</v>
      </c>
      <c r="B7">
        <v>9</v>
      </c>
      <c r="C7">
        <v>53.66</v>
      </c>
      <c r="D7" t="str">
        <f t="shared" si="0"/>
        <v>Yes</v>
      </c>
    </row>
    <row r="8" spans="1:4" ht="15">
      <c r="A8" t="s">
        <v>45</v>
      </c>
      <c r="B8">
        <v>7</v>
      </c>
      <c r="C8">
        <v>60.59</v>
      </c>
      <c r="D8" t="str">
        <f t="shared" si="0"/>
        <v>Yes</v>
      </c>
    </row>
    <row r="9" spans="1:4" ht="15">
      <c r="A9" t="s">
        <v>44</v>
      </c>
      <c r="B9">
        <v>3</v>
      </c>
      <c r="C9">
        <v>61.94</v>
      </c>
      <c r="D9" t="str">
        <f t="shared" si="0"/>
        <v>Yes</v>
      </c>
    </row>
    <row r="10" spans="1:4" ht="15">
      <c r="A10" t="s">
        <v>43</v>
      </c>
      <c r="B10">
        <v>3</v>
      </c>
      <c r="C10">
        <v>92.46</v>
      </c>
      <c r="D10" t="str">
        <f t="shared" si="0"/>
        <v>Yes</v>
      </c>
    </row>
    <row r="11" spans="1:4" ht="15">
      <c r="A11" t="s">
        <v>42</v>
      </c>
      <c r="B11">
        <v>27</v>
      </c>
      <c r="C11">
        <v>51.03</v>
      </c>
      <c r="D11" t="str">
        <f t="shared" si="0"/>
        <v>Yes</v>
      </c>
    </row>
    <row r="12" spans="1:4" ht="15">
      <c r="A12" t="s">
        <v>41</v>
      </c>
      <c r="B12">
        <v>15</v>
      </c>
      <c r="C12">
        <v>46.99</v>
      </c>
      <c r="D12" t="str">
        <f t="shared" si="0"/>
        <v>No</v>
      </c>
    </row>
    <row r="13" spans="1:4" ht="15">
      <c r="A13" t="s">
        <v>40</v>
      </c>
      <c r="B13">
        <v>4</v>
      </c>
      <c r="C13">
        <v>71.85</v>
      </c>
      <c r="D13" t="str">
        <f t="shared" si="0"/>
        <v>Yes</v>
      </c>
    </row>
    <row r="14" spans="1:4" ht="15">
      <c r="A14" t="s">
        <v>39</v>
      </c>
      <c r="B14">
        <v>4</v>
      </c>
      <c r="C14">
        <v>36.1</v>
      </c>
      <c r="D14" t="str">
        <f t="shared" si="0"/>
        <v>No</v>
      </c>
    </row>
    <row r="15" spans="1:4" ht="15">
      <c r="A15" t="s">
        <v>38</v>
      </c>
      <c r="B15">
        <v>21</v>
      </c>
      <c r="C15">
        <v>61.92</v>
      </c>
      <c r="D15" t="str">
        <f t="shared" si="0"/>
        <v>Yes</v>
      </c>
    </row>
    <row r="16" spans="1:4" ht="15">
      <c r="A16" t="s">
        <v>37</v>
      </c>
      <c r="B16">
        <v>11</v>
      </c>
      <c r="C16">
        <v>49.95</v>
      </c>
      <c r="D16" t="str">
        <f t="shared" si="0"/>
        <v>No</v>
      </c>
    </row>
    <row r="17" spans="1:4" ht="15">
      <c r="A17" t="s">
        <v>36</v>
      </c>
      <c r="B17">
        <v>7</v>
      </c>
      <c r="C17">
        <v>53.93</v>
      </c>
      <c r="D17" t="str">
        <f t="shared" si="0"/>
        <v>Yes</v>
      </c>
    </row>
    <row r="18" spans="1:4" ht="15">
      <c r="A18" t="s">
        <v>35</v>
      </c>
      <c r="B18">
        <v>6</v>
      </c>
      <c r="C18">
        <v>41.65</v>
      </c>
      <c r="D18" t="str">
        <f t="shared" si="0"/>
        <v>No</v>
      </c>
    </row>
    <row r="19" spans="1:4" ht="15">
      <c r="A19" t="s">
        <v>34</v>
      </c>
      <c r="B19">
        <v>8</v>
      </c>
      <c r="C19">
        <v>41.17</v>
      </c>
      <c r="D19" t="str">
        <f t="shared" si="0"/>
        <v>No</v>
      </c>
    </row>
    <row r="20" spans="1:4" ht="15">
      <c r="A20" t="s">
        <v>33</v>
      </c>
      <c r="B20">
        <v>9</v>
      </c>
      <c r="C20">
        <v>39.93</v>
      </c>
      <c r="D20" t="str">
        <f t="shared" si="0"/>
        <v>No</v>
      </c>
    </row>
    <row r="21" spans="1:4" ht="15">
      <c r="A21" t="s">
        <v>32</v>
      </c>
      <c r="B21">
        <v>4</v>
      </c>
      <c r="C21">
        <v>57.67</v>
      </c>
      <c r="D21" t="str">
        <f t="shared" si="0"/>
        <v>Yes</v>
      </c>
    </row>
    <row r="22" spans="1:4" ht="15">
      <c r="A22" t="s">
        <v>31</v>
      </c>
      <c r="B22">
        <v>10</v>
      </c>
      <c r="C22">
        <v>61.92</v>
      </c>
      <c r="D22" t="str">
        <f t="shared" si="0"/>
        <v>Yes</v>
      </c>
    </row>
    <row r="23" spans="1:4" ht="15">
      <c r="A23" t="s">
        <v>30</v>
      </c>
      <c r="B23">
        <v>12</v>
      </c>
      <c r="C23">
        <v>61.8</v>
      </c>
      <c r="D23" t="str">
        <f t="shared" si="0"/>
        <v>Yes</v>
      </c>
    </row>
    <row r="24" spans="1:4" ht="15">
      <c r="A24" t="s">
        <v>29</v>
      </c>
      <c r="B24">
        <v>17</v>
      </c>
      <c r="C24">
        <v>57.43</v>
      </c>
      <c r="D24" t="str">
        <f t="shared" si="0"/>
        <v>Yes</v>
      </c>
    </row>
    <row r="25" spans="1:4" ht="15">
      <c r="A25" t="s">
        <v>28</v>
      </c>
      <c r="B25">
        <v>10</v>
      </c>
      <c r="C25">
        <v>54.06</v>
      </c>
      <c r="D25" t="str">
        <f t="shared" si="0"/>
        <v>Yes</v>
      </c>
    </row>
    <row r="26" spans="1:4" ht="15">
      <c r="A26" t="s">
        <v>27</v>
      </c>
      <c r="B26">
        <v>6</v>
      </c>
      <c r="C26">
        <v>43</v>
      </c>
      <c r="D26" t="str">
        <f t="shared" si="0"/>
        <v>No</v>
      </c>
    </row>
    <row r="27" spans="1:4" ht="15">
      <c r="A27" t="s">
        <v>26</v>
      </c>
      <c r="B27">
        <v>11</v>
      </c>
      <c r="C27">
        <v>49.29</v>
      </c>
      <c r="D27" t="str">
        <f t="shared" si="0"/>
        <v>No</v>
      </c>
    </row>
    <row r="28" spans="1:4" ht="15">
      <c r="A28" t="s">
        <v>25</v>
      </c>
      <c r="B28">
        <v>3</v>
      </c>
      <c r="C28">
        <v>47.25</v>
      </c>
      <c r="D28" t="str">
        <f t="shared" si="0"/>
        <v>No</v>
      </c>
    </row>
    <row r="29" spans="1:4" ht="15">
      <c r="A29" t="s">
        <v>24</v>
      </c>
      <c r="B29">
        <v>5</v>
      </c>
      <c r="C29">
        <v>41.6</v>
      </c>
      <c r="D29" t="str">
        <f t="shared" si="0"/>
        <v>No</v>
      </c>
    </row>
    <row r="30" spans="1:4" ht="15">
      <c r="A30" t="s">
        <v>23</v>
      </c>
      <c r="B30">
        <v>5</v>
      </c>
      <c r="C30">
        <v>55.15</v>
      </c>
      <c r="D30" t="str">
        <f t="shared" si="0"/>
        <v>Yes</v>
      </c>
    </row>
    <row r="31" spans="1:4" ht="15">
      <c r="A31" t="s">
        <v>22</v>
      </c>
      <c r="B31">
        <v>4</v>
      </c>
      <c r="C31">
        <v>54.13</v>
      </c>
      <c r="D31" t="str">
        <f t="shared" si="0"/>
        <v>Yes</v>
      </c>
    </row>
    <row r="32" spans="1:4" ht="15">
      <c r="A32" t="s">
        <v>21</v>
      </c>
      <c r="B32">
        <v>15</v>
      </c>
      <c r="C32">
        <v>57.27</v>
      </c>
      <c r="D32" t="str">
        <f t="shared" si="0"/>
        <v>Yes</v>
      </c>
    </row>
    <row r="33" spans="1:4" ht="15">
      <c r="A33" t="s">
        <v>20</v>
      </c>
      <c r="B33">
        <v>5</v>
      </c>
      <c r="C33">
        <v>56.91</v>
      </c>
      <c r="D33" t="str">
        <f t="shared" si="0"/>
        <v>Yes</v>
      </c>
    </row>
    <row r="34" spans="1:4" ht="15">
      <c r="A34" t="s">
        <v>19</v>
      </c>
      <c r="B34">
        <v>31</v>
      </c>
      <c r="C34">
        <v>62.88</v>
      </c>
      <c r="D34" t="str">
        <f t="shared" si="0"/>
        <v>Yes</v>
      </c>
    </row>
    <row r="35" spans="1:4" ht="15">
      <c r="A35" t="s">
        <v>18</v>
      </c>
      <c r="B35">
        <v>15</v>
      </c>
      <c r="C35">
        <v>49.69</v>
      </c>
      <c r="D35" t="str">
        <f t="shared" si="0"/>
        <v>No</v>
      </c>
    </row>
    <row r="36" spans="1:4" ht="15">
      <c r="A36" t="s">
        <v>17</v>
      </c>
      <c r="B36">
        <v>3</v>
      </c>
      <c r="C36">
        <v>44.62</v>
      </c>
      <c r="D36" t="str">
        <f t="shared" si="0"/>
        <v>No</v>
      </c>
    </row>
    <row r="37" spans="1:4" ht="15">
      <c r="A37" t="s">
        <v>16</v>
      </c>
      <c r="B37">
        <v>20</v>
      </c>
      <c r="C37">
        <v>51.5</v>
      </c>
      <c r="D37" t="str">
        <f t="shared" si="0"/>
        <v>Yes</v>
      </c>
    </row>
    <row r="38" spans="1:4" ht="15">
      <c r="A38" t="s">
        <v>15</v>
      </c>
      <c r="B38">
        <v>7</v>
      </c>
      <c r="C38">
        <v>34.35</v>
      </c>
      <c r="D38" t="str">
        <f t="shared" si="0"/>
        <v>No</v>
      </c>
    </row>
    <row r="39" spans="1:4" ht="15">
      <c r="A39" t="s">
        <v>14</v>
      </c>
      <c r="B39">
        <v>7</v>
      </c>
      <c r="C39">
        <v>56.75</v>
      </c>
      <c r="D39" t="str">
        <f t="shared" si="0"/>
        <v>Yes</v>
      </c>
    </row>
    <row r="40" spans="1:4" ht="15">
      <c r="A40" t="s">
        <v>13</v>
      </c>
      <c r="B40">
        <v>21</v>
      </c>
      <c r="C40">
        <v>54.64</v>
      </c>
      <c r="D40" t="str">
        <f t="shared" si="0"/>
        <v>Yes</v>
      </c>
    </row>
    <row r="41" spans="1:4" ht="15">
      <c r="A41" t="s">
        <v>12</v>
      </c>
      <c r="B41">
        <v>4</v>
      </c>
      <c r="C41">
        <v>63.13</v>
      </c>
      <c r="D41" t="str">
        <f t="shared" si="0"/>
        <v>Yes</v>
      </c>
    </row>
    <row r="42" spans="1:4" ht="15">
      <c r="A42" t="s">
        <v>11</v>
      </c>
      <c r="B42">
        <v>8</v>
      </c>
      <c r="C42">
        <v>44.9</v>
      </c>
      <c r="D42" t="str">
        <f t="shared" si="0"/>
        <v>No</v>
      </c>
    </row>
    <row r="43" spans="1:4" ht="15">
      <c r="A43" t="s">
        <v>10</v>
      </c>
      <c r="B43">
        <v>3</v>
      </c>
      <c r="C43">
        <v>44.75</v>
      </c>
      <c r="D43" t="str">
        <f t="shared" si="0"/>
        <v>No</v>
      </c>
    </row>
    <row r="44" spans="1:4" ht="15">
      <c r="A44" t="s">
        <v>9</v>
      </c>
      <c r="B44">
        <v>11</v>
      </c>
      <c r="C44">
        <v>41.83</v>
      </c>
      <c r="D44" t="str">
        <f t="shared" si="0"/>
        <v>No</v>
      </c>
    </row>
    <row r="45" spans="1:4" ht="15">
      <c r="A45" t="s">
        <v>8</v>
      </c>
      <c r="B45">
        <v>34</v>
      </c>
      <c r="C45">
        <v>43.68</v>
      </c>
      <c r="D45" t="str">
        <f t="shared" si="0"/>
        <v>No</v>
      </c>
    </row>
    <row r="46" spans="1:4" ht="15">
      <c r="A46" t="s">
        <v>6</v>
      </c>
      <c r="B46">
        <v>5</v>
      </c>
      <c r="C46">
        <v>34.41</v>
      </c>
      <c r="D46" t="str">
        <f t="shared" si="0"/>
        <v>No</v>
      </c>
    </row>
    <row r="47" spans="1:4" ht="15">
      <c r="A47" t="s">
        <v>5</v>
      </c>
      <c r="B47">
        <v>3</v>
      </c>
      <c r="C47">
        <v>67.44</v>
      </c>
      <c r="D47" t="str">
        <f t="shared" si="0"/>
        <v>Yes</v>
      </c>
    </row>
    <row r="48" spans="1:4" ht="15">
      <c r="A48" t="s">
        <v>4</v>
      </c>
      <c r="B48">
        <v>13</v>
      </c>
      <c r="C48">
        <v>52.63</v>
      </c>
      <c r="D48" t="str">
        <f t="shared" si="0"/>
        <v>Yes</v>
      </c>
    </row>
    <row r="49" spans="1:4" ht="15">
      <c r="A49" t="s">
        <v>3</v>
      </c>
      <c r="B49">
        <v>11</v>
      </c>
      <c r="C49">
        <v>57.65</v>
      </c>
      <c r="D49" t="str">
        <f t="shared" si="0"/>
        <v>Yes</v>
      </c>
    </row>
    <row r="50" spans="1:4" ht="15">
      <c r="A50" t="s">
        <v>2</v>
      </c>
      <c r="B50">
        <v>5</v>
      </c>
      <c r="C50">
        <v>42.59</v>
      </c>
      <c r="D50" t="str">
        <f t="shared" si="0"/>
        <v>No</v>
      </c>
    </row>
    <row r="51" spans="1:4" ht="15">
      <c r="A51" t="s">
        <v>1</v>
      </c>
      <c r="B51">
        <v>10</v>
      </c>
      <c r="C51">
        <v>56.22</v>
      </c>
      <c r="D51" t="str">
        <f t="shared" si="0"/>
        <v>Yes</v>
      </c>
    </row>
    <row r="52" spans="1:4" ht="15">
      <c r="A52" t="s">
        <v>0</v>
      </c>
      <c r="B52">
        <v>3</v>
      </c>
      <c r="C52">
        <v>32.54</v>
      </c>
      <c r="D52" t="str">
        <f t="shared" si="0"/>
        <v>No</v>
      </c>
    </row>
    <row r="53" spans="1:4" ht="15">
      <c r="A53" t="s">
        <v>7</v>
      </c>
      <c r="B53">
        <v>538</v>
      </c>
      <c r="C53">
        <v>52.93</v>
      </c>
      <c r="D53" t="str">
        <f t="shared" si="0"/>
        <v>Yes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Gordon</dc:creator>
  <cp:keywords/>
  <dc:description/>
  <cp:lastModifiedBy>Jesse Gordon</cp:lastModifiedBy>
  <dcterms:created xsi:type="dcterms:W3CDTF">2012-10-31T00:46:47Z</dcterms:created>
  <dcterms:modified xsi:type="dcterms:W3CDTF">2012-10-31T02:38:11Z</dcterms:modified>
  <cp:category/>
  <cp:version/>
  <cp:contentType/>
  <cp:contentStatus/>
</cp:coreProperties>
</file>